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6" windowWidth="19416" windowHeight="10332" tabRatio="508"/>
  </bookViews>
  <sheets>
    <sheet name="经营者基本情况" sheetId="1" r:id="rId1"/>
  </sheets>
  <calcPr calcId="144525"/>
</workbook>
</file>

<file path=xl/calcChain.xml><?xml version="1.0" encoding="utf-8"?>
<calcChain xmlns="http://schemas.openxmlformats.org/spreadsheetml/2006/main">
  <c r="H17" i="1" l="1"/>
  <c r="H16" i="1" s="1"/>
  <c r="H24" i="1" s="1"/>
  <c r="G17" i="1"/>
  <c r="G16" i="1" s="1"/>
  <c r="G24" i="1" s="1"/>
  <c r="E40" i="1"/>
  <c r="E39" i="1" s="1"/>
  <c r="F40" i="1"/>
  <c r="F39" i="1" s="1"/>
  <c r="G40" i="1"/>
  <c r="G39" i="1" s="1"/>
  <c r="H40" i="1"/>
  <c r="H39" i="1" s="1"/>
  <c r="E37" i="1"/>
  <c r="F37" i="1"/>
  <c r="G37" i="1"/>
  <c r="H37" i="1"/>
  <c r="E17" i="1"/>
  <c r="E16" i="1" s="1"/>
  <c r="F17" i="1"/>
  <c r="F16" i="1" s="1"/>
  <c r="F24" i="1" s="1"/>
  <c r="E13" i="1"/>
  <c r="F13" i="1"/>
  <c r="G13" i="1"/>
  <c r="H13" i="1"/>
  <c r="E9" i="1"/>
  <c r="F9" i="1"/>
  <c r="G9" i="1"/>
  <c r="H9" i="1"/>
  <c r="D39" i="1"/>
  <c r="D40" i="1"/>
  <c r="D37" i="1"/>
  <c r="D17" i="1"/>
  <c r="D16" i="1" s="1"/>
  <c r="D24" i="1" s="1"/>
  <c r="D13" i="1"/>
  <c r="D9" i="1"/>
  <c r="E6" i="1"/>
  <c r="F6" i="1"/>
  <c r="G6" i="1"/>
  <c r="H6" i="1"/>
  <c r="D6" i="1"/>
  <c r="E24" i="1" l="1"/>
</calcChain>
</file>

<file path=xl/sharedStrings.xml><?xml version="1.0" encoding="utf-8"?>
<sst xmlns="http://schemas.openxmlformats.org/spreadsheetml/2006/main" count="95" uniqueCount="65">
  <si>
    <t xml:space="preserve">项    目   </t>
  </si>
  <si>
    <t>行次及关系</t>
  </si>
  <si>
    <t>计量单位</t>
  </si>
  <si>
    <t>一、经营者财务情况</t>
  </si>
  <si>
    <t>（一）资产</t>
  </si>
  <si>
    <t>万元</t>
  </si>
  <si>
    <t xml:space="preserve">  1.流动资产</t>
  </si>
  <si>
    <t xml:space="preserve">  2.非流动资产</t>
  </si>
  <si>
    <t>（二）负债</t>
  </si>
  <si>
    <t xml:space="preserve">  1.流动负债</t>
  </si>
  <si>
    <t xml:space="preserve">  2.非流动负债</t>
  </si>
  <si>
    <t>（三）所有者权益</t>
  </si>
  <si>
    <t>（四）营业收入</t>
  </si>
  <si>
    <t xml:space="preserve">  1.主营业务收入</t>
  </si>
  <si>
    <t xml:space="preserve">  2.其他业务收入</t>
  </si>
  <si>
    <t>（五）营业总成本</t>
  </si>
  <si>
    <t xml:space="preserve">  1.营业成本</t>
  </si>
  <si>
    <t xml:space="preserve">    ⑴主营业务成本</t>
  </si>
  <si>
    <t xml:space="preserve">    ⑵其他业务成本</t>
  </si>
  <si>
    <t xml:space="preserve">  2.营业税金及附加</t>
  </si>
  <si>
    <t xml:space="preserve">  3.期间费用</t>
  </si>
  <si>
    <t xml:space="preserve">  4.资产减值损失</t>
  </si>
  <si>
    <t xml:space="preserve">  5.其他</t>
  </si>
  <si>
    <t>（六）营业利润</t>
  </si>
  <si>
    <t>二、供水与销售情况</t>
  </si>
  <si>
    <t xml:space="preserve">  1.年供水总量</t>
  </si>
  <si>
    <t xml:space="preserve">  2.年售水总量</t>
  </si>
  <si>
    <t xml:space="preserve">   ⑴农业用水</t>
  </si>
  <si>
    <t xml:space="preserve">   ⑵城市用水</t>
  </si>
  <si>
    <t xml:space="preserve">   ⑶工业用水</t>
  </si>
  <si>
    <t xml:space="preserve">   ⑷发电用水</t>
  </si>
  <si>
    <t xml:space="preserve">  3.年免费水量</t>
  </si>
  <si>
    <t xml:space="preserve">   ⑴实缴水费</t>
  </si>
  <si>
    <t xml:space="preserve">   ⑵欠缴水费</t>
  </si>
  <si>
    <t xml:space="preserve">  5.渠道水量损失</t>
  </si>
  <si>
    <t xml:space="preserve">  6.渠水利用系数</t>
  </si>
  <si>
    <t xml:space="preserve">  7.平均售水价格</t>
  </si>
  <si>
    <t>三、职工人数</t>
  </si>
  <si>
    <t>人</t>
  </si>
  <si>
    <t xml:space="preserve"> 其中：1.主营业务人员</t>
  </si>
  <si>
    <t xml:space="preserve">       ⑴生产人员</t>
  </si>
  <si>
    <t xml:space="preserve">       ⑵管理人员</t>
  </si>
  <si>
    <t xml:space="preserve">       ⑶其他人员</t>
  </si>
  <si>
    <t xml:space="preserve">      2.离退休人员</t>
  </si>
  <si>
    <t>注：职工人数是指农业供水职工人数。</t>
  </si>
  <si>
    <t>水利工程供水经营者基本情况表</t>
    <phoneticPr fontId="4" type="noConversion"/>
  </si>
  <si>
    <t xml:space="preserve">  4.农业供水年销售收入</t>
    <phoneticPr fontId="4" type="noConversion"/>
  </si>
  <si>
    <t>33=（22-32）/22</t>
    <phoneticPr fontId="4" type="noConversion"/>
  </si>
  <si>
    <t>2012年</t>
    <phoneticPr fontId="4" type="noConversion"/>
  </si>
  <si>
    <t>2013年</t>
  </si>
  <si>
    <t>2014年</t>
  </si>
  <si>
    <t>2015年</t>
  </si>
  <si>
    <t>2016年</t>
  </si>
  <si>
    <t>经营者名称：陕西省交口抽渭灌溉管理局</t>
    <phoneticPr fontId="4" type="noConversion"/>
  </si>
  <si>
    <t>2=3+4</t>
    <phoneticPr fontId="4" type="noConversion"/>
  </si>
  <si>
    <t>5=6+7</t>
    <phoneticPr fontId="4" type="noConversion"/>
  </si>
  <si>
    <t>9=10+11</t>
    <phoneticPr fontId="4" type="noConversion"/>
  </si>
  <si>
    <t>12=13+16+17+18+19</t>
    <phoneticPr fontId="4" type="noConversion"/>
  </si>
  <si>
    <r>
      <t>元/m</t>
    </r>
    <r>
      <rPr>
        <vertAlign val="superscript"/>
        <sz val="8"/>
        <color indexed="8"/>
        <rFont val="仿宋"/>
        <family val="3"/>
        <charset val="134"/>
      </rPr>
      <t>3</t>
    </r>
  </si>
  <si>
    <t>23=24+25+26+27</t>
    <phoneticPr fontId="4" type="noConversion"/>
  </si>
  <si>
    <t>35=36+40</t>
    <phoneticPr fontId="4" type="noConversion"/>
  </si>
  <si>
    <t>万元</t>
    <phoneticPr fontId="4" type="noConversion"/>
  </si>
  <si>
    <r>
      <t>万m</t>
    </r>
    <r>
      <rPr>
        <vertAlign val="superscript"/>
        <sz val="8"/>
        <color indexed="8"/>
        <rFont val="仿宋"/>
        <family val="3"/>
        <charset val="134"/>
      </rPr>
      <t>3</t>
    </r>
    <phoneticPr fontId="4" type="noConversion"/>
  </si>
  <si>
    <r>
      <t>万m</t>
    </r>
    <r>
      <rPr>
        <vertAlign val="superscript"/>
        <sz val="8"/>
        <color indexed="8"/>
        <rFont val="仿宋"/>
        <family val="3"/>
        <charset val="134"/>
      </rPr>
      <t>3</t>
    </r>
    <r>
      <rPr>
        <sz val="11"/>
        <color indexed="8"/>
        <rFont val="宋体"/>
        <family val="3"/>
        <charset val="134"/>
      </rPr>
      <t/>
    </r>
    <phoneticPr fontId="4" type="noConversion"/>
  </si>
  <si>
    <r>
      <t>万m</t>
    </r>
    <r>
      <rPr>
        <vertAlign val="superscript"/>
        <sz val="8"/>
        <color indexed="8"/>
        <rFont val="仿宋"/>
        <family val="3"/>
        <charset val="134"/>
      </rPr>
      <t>3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</si>
</sst>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0_);[Red]\(0\)"/>
    <numFmt numFmtId="178" formatCode="0.00_ "/>
    <numFmt numFmtId="179" formatCode="0.000_ "/>
  </numFmts>
  <fonts count="13">
    <font>
      <sz val="11"/>
      <color theme="1"/>
      <name val="宋体"/>
      <charset val="134"/>
      <scheme val="minor"/>
    </font>
    <font>
      <sz val="8"/>
      <name val="仿宋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方正小标宋简体"/>
      <charset val="134"/>
    </font>
    <font>
      <sz val="9"/>
      <name val="宋体"/>
      <family val="3"/>
      <charset val="134"/>
    </font>
    <font>
      <sz val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color indexed="8"/>
      <name val="仿宋"/>
      <family val="3"/>
      <charset val="134"/>
    </font>
    <font>
      <b/>
      <sz val="8"/>
      <name val="仿宋"/>
      <family val="3"/>
      <charset val="134"/>
    </font>
    <font>
      <vertAlign val="superscript"/>
      <sz val="8"/>
      <color indexed="8"/>
      <name val="仿宋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/>
    <xf numFmtId="176" fontId="5" fillId="0" borderId="2" xfId="0" applyNumberFormat="1" applyFont="1" applyFill="1" applyBorder="1" applyAlignment="1">
      <alignment horizontal="right" vertical="center"/>
    </xf>
    <xf numFmtId="0" fontId="8" fillId="0" borderId="2" xfId="0" applyFont="1" applyBorder="1">
      <alignment vertical="center"/>
    </xf>
    <xf numFmtId="176" fontId="6" fillId="0" borderId="0" xfId="0" applyNumberFormat="1" applyFo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8" fillId="0" borderId="0" xfId="0" applyFo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Border="1">
      <alignment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right" vertical="center"/>
    </xf>
    <xf numFmtId="178" fontId="8" fillId="0" borderId="2" xfId="0" applyNumberFormat="1" applyFont="1" applyBorder="1">
      <alignment vertical="center"/>
    </xf>
    <xf numFmtId="179" fontId="5" fillId="0" borderId="2" xfId="0" applyNumberFormat="1" applyFont="1" applyFill="1" applyBorder="1" applyAlignment="1">
      <alignment horizontal="right" vertical="center"/>
    </xf>
    <xf numFmtId="179" fontId="8" fillId="0" borderId="2" xfId="0" applyNumberFormat="1" applyFont="1" applyBorder="1">
      <alignment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150" zoomScaleNormal="150" workbookViewId="0">
      <selection activeCell="A6" sqref="A6"/>
    </sheetView>
  </sheetViews>
  <sheetFormatPr defaultColWidth="9" defaultRowHeight="14.4"/>
  <cols>
    <col min="1" max="1" width="17.21875" customWidth="1"/>
    <col min="2" max="2" width="12.44140625" customWidth="1"/>
    <col min="3" max="3" width="6.88671875" customWidth="1"/>
    <col min="4" max="5" width="9.44140625" customWidth="1"/>
    <col min="6" max="6" width="10.77734375" bestFit="1" customWidth="1"/>
    <col min="7" max="7" width="10" customWidth="1"/>
    <col min="8" max="8" width="10.21875" customWidth="1"/>
    <col min="9" max="9" width="11.6640625" bestFit="1" customWidth="1"/>
  </cols>
  <sheetData>
    <row r="1" spans="1:9">
      <c r="A1" s="1"/>
    </row>
    <row r="2" spans="1:9" ht="22.95" customHeight="1">
      <c r="A2" s="24" t="s">
        <v>45</v>
      </c>
      <c r="B2" s="24"/>
      <c r="C2" s="24"/>
      <c r="D2" s="24"/>
      <c r="E2" s="24"/>
      <c r="F2" s="24"/>
      <c r="G2" s="24"/>
      <c r="H2" s="24"/>
    </row>
    <row r="3" spans="1:9" s="3" customFormat="1" ht="12">
      <c r="A3" s="3" t="s">
        <v>53</v>
      </c>
      <c r="D3" s="4"/>
      <c r="E3" s="5"/>
    </row>
    <row r="4" spans="1:9" s="3" customFormat="1" ht="15.45" customHeight="1">
      <c r="A4" s="9" t="s">
        <v>0</v>
      </c>
      <c r="B4" s="10" t="s">
        <v>1</v>
      </c>
      <c r="C4" s="9" t="s">
        <v>2</v>
      </c>
      <c r="D4" s="9" t="s">
        <v>48</v>
      </c>
      <c r="E4" s="9" t="s">
        <v>49</v>
      </c>
      <c r="F4" s="9" t="s">
        <v>50</v>
      </c>
      <c r="G4" s="9" t="s">
        <v>51</v>
      </c>
      <c r="H4" s="9" t="s">
        <v>52</v>
      </c>
    </row>
    <row r="5" spans="1:9" s="3" customFormat="1" ht="15.45" customHeight="1">
      <c r="A5" s="11" t="s">
        <v>3</v>
      </c>
      <c r="B5" s="2">
        <v>1</v>
      </c>
      <c r="C5" s="2"/>
      <c r="D5" s="6"/>
      <c r="E5" s="7"/>
      <c r="F5" s="7"/>
      <c r="G5" s="7"/>
      <c r="H5" s="7"/>
    </row>
    <row r="6" spans="1:9" s="3" customFormat="1" ht="15.45" customHeight="1">
      <c r="A6" s="11" t="s">
        <v>4</v>
      </c>
      <c r="B6" s="2" t="s">
        <v>54</v>
      </c>
      <c r="C6" s="2" t="s">
        <v>5</v>
      </c>
      <c r="D6" s="16">
        <f>D7+D8</f>
        <v>57536.549999999996</v>
      </c>
      <c r="E6" s="16">
        <f>E7+E8</f>
        <v>72951.259999999995</v>
      </c>
      <c r="F6" s="16">
        <f>F7+F8</f>
        <v>61679.950000000004</v>
      </c>
      <c r="G6" s="16">
        <f>G7+G8</f>
        <v>59372.39</v>
      </c>
      <c r="H6" s="16">
        <f>H7+H8</f>
        <v>62230.62</v>
      </c>
    </row>
    <row r="7" spans="1:9" s="3" customFormat="1" ht="15.45" customHeight="1">
      <c r="A7" s="11" t="s">
        <v>6</v>
      </c>
      <c r="B7" s="2">
        <v>3</v>
      </c>
      <c r="C7" s="2" t="s">
        <v>5</v>
      </c>
      <c r="D7" s="17">
        <v>2220.88</v>
      </c>
      <c r="E7" s="18">
        <v>1413.78</v>
      </c>
      <c r="F7" s="18">
        <v>2401.5500000000002</v>
      </c>
      <c r="G7" s="18">
        <v>3070.77</v>
      </c>
      <c r="H7" s="18">
        <v>3775.44</v>
      </c>
    </row>
    <row r="8" spans="1:9" s="3" customFormat="1" ht="15.45" customHeight="1">
      <c r="A8" s="11" t="s">
        <v>7</v>
      </c>
      <c r="B8" s="2">
        <v>4</v>
      </c>
      <c r="C8" s="2" t="s">
        <v>5</v>
      </c>
      <c r="D8" s="17">
        <v>55315.67</v>
      </c>
      <c r="E8" s="18">
        <v>71537.48</v>
      </c>
      <c r="F8" s="18">
        <v>59278.400000000001</v>
      </c>
      <c r="G8" s="18">
        <v>56301.62</v>
      </c>
      <c r="H8" s="18">
        <v>58455.18</v>
      </c>
    </row>
    <row r="9" spans="1:9" s="3" customFormat="1" ht="15.45" customHeight="1">
      <c r="A9" s="11" t="s">
        <v>8</v>
      </c>
      <c r="B9" s="2" t="s">
        <v>55</v>
      </c>
      <c r="C9" s="2" t="s">
        <v>5</v>
      </c>
      <c r="D9" s="16">
        <f>D10+D11</f>
        <v>1638.83</v>
      </c>
      <c r="E9" s="16">
        <f>E10+E11</f>
        <v>1811.06</v>
      </c>
      <c r="F9" s="16">
        <f>F10+F11</f>
        <v>1933.61</v>
      </c>
      <c r="G9" s="16">
        <f>G10+G11</f>
        <v>2057.5100000000002</v>
      </c>
      <c r="H9" s="16">
        <f>H10+H11</f>
        <v>2446.4</v>
      </c>
    </row>
    <row r="10" spans="1:9" s="3" customFormat="1" ht="15.45" customHeight="1">
      <c r="A10" s="11" t="s">
        <v>9</v>
      </c>
      <c r="B10" s="2">
        <v>6</v>
      </c>
      <c r="C10" s="2" t="s">
        <v>5</v>
      </c>
      <c r="D10" s="16">
        <v>1638.83</v>
      </c>
      <c r="E10" s="18">
        <v>1811.06</v>
      </c>
      <c r="F10" s="18">
        <v>1933.61</v>
      </c>
      <c r="G10" s="18">
        <v>2057.5100000000002</v>
      </c>
      <c r="H10" s="18">
        <v>2446.4</v>
      </c>
    </row>
    <row r="11" spans="1:9" s="3" customFormat="1" ht="15.45" customHeight="1">
      <c r="A11" s="11" t="s">
        <v>10</v>
      </c>
      <c r="B11" s="2">
        <v>7</v>
      </c>
      <c r="C11" s="2" t="s">
        <v>5</v>
      </c>
      <c r="D11" s="16"/>
      <c r="E11" s="18"/>
      <c r="F11" s="18"/>
      <c r="G11" s="18"/>
      <c r="H11" s="18"/>
      <c r="I11" s="8"/>
    </row>
    <row r="12" spans="1:9" s="3" customFormat="1" ht="15.45" customHeight="1">
      <c r="A12" s="11" t="s">
        <v>11</v>
      </c>
      <c r="B12" s="2">
        <v>8</v>
      </c>
      <c r="C12" s="2" t="s">
        <v>5</v>
      </c>
      <c r="D12" s="16">
        <v>55897.72</v>
      </c>
      <c r="E12" s="18">
        <v>71140.2</v>
      </c>
      <c r="F12" s="18">
        <v>59746.34</v>
      </c>
      <c r="G12" s="18">
        <v>57314.879999999997</v>
      </c>
      <c r="H12" s="18">
        <v>59784.22</v>
      </c>
    </row>
    <row r="13" spans="1:9" s="3" customFormat="1" ht="15.45" customHeight="1">
      <c r="A13" s="11" t="s">
        <v>12</v>
      </c>
      <c r="B13" s="2" t="s">
        <v>56</v>
      </c>
      <c r="C13" s="2" t="s">
        <v>5</v>
      </c>
      <c r="D13" s="16">
        <f>D14+D15</f>
        <v>4555.05</v>
      </c>
      <c r="E13" s="16">
        <f>E14+E15</f>
        <v>5063.51</v>
      </c>
      <c r="F13" s="16">
        <f>F14+F15</f>
        <v>6169.12</v>
      </c>
      <c r="G13" s="16">
        <f>G14+G15</f>
        <v>6382.26</v>
      </c>
      <c r="H13" s="16">
        <f>H14+H15</f>
        <v>6340.54</v>
      </c>
    </row>
    <row r="14" spans="1:9" s="3" customFormat="1" ht="15.45" customHeight="1">
      <c r="A14" s="11" t="s">
        <v>13</v>
      </c>
      <c r="B14" s="2">
        <v>10</v>
      </c>
      <c r="C14" s="2" t="s">
        <v>5</v>
      </c>
      <c r="D14" s="16">
        <v>4555.05</v>
      </c>
      <c r="E14" s="18">
        <v>5063.51</v>
      </c>
      <c r="F14" s="18">
        <v>6169.12</v>
      </c>
      <c r="G14" s="22">
        <v>6382.26</v>
      </c>
      <c r="H14" s="22">
        <v>6340.54</v>
      </c>
    </row>
    <row r="15" spans="1:9" s="3" customFormat="1" ht="15.45" customHeight="1">
      <c r="A15" s="11" t="s">
        <v>14</v>
      </c>
      <c r="B15" s="2">
        <v>11</v>
      </c>
      <c r="C15" s="2" t="s">
        <v>5</v>
      </c>
      <c r="D15" s="16"/>
      <c r="E15" s="18"/>
      <c r="F15" s="18"/>
      <c r="G15" s="22"/>
      <c r="H15" s="22"/>
    </row>
    <row r="16" spans="1:9" s="3" customFormat="1" ht="15.45" customHeight="1">
      <c r="A16" s="11" t="s">
        <v>15</v>
      </c>
      <c r="B16" s="2" t="s">
        <v>57</v>
      </c>
      <c r="C16" s="2" t="s">
        <v>5</v>
      </c>
      <c r="D16" s="16">
        <f>D17+D20+D21+D22+D23</f>
        <v>8364.89</v>
      </c>
      <c r="E16" s="16">
        <f>E17+E20+E21+E22+E23</f>
        <v>8681.7100000000009</v>
      </c>
      <c r="F16" s="16">
        <f>F17+F20+F21+F22+F23</f>
        <v>9082.130000000001</v>
      </c>
      <c r="G16" s="16">
        <f>G17+G20+G21+G22+G23</f>
        <v>8943.130000000001</v>
      </c>
      <c r="H16" s="16">
        <f>H17+H20+H21+H22+H23</f>
        <v>9432.369999999999</v>
      </c>
    </row>
    <row r="17" spans="1:8" s="3" customFormat="1" ht="15.45" customHeight="1">
      <c r="A17" s="11" t="s">
        <v>16</v>
      </c>
      <c r="B17" s="2">
        <v>13</v>
      </c>
      <c r="C17" s="2" t="s">
        <v>5</v>
      </c>
      <c r="D17" s="16">
        <f>D18+D19</f>
        <v>6179.31</v>
      </c>
      <c r="E17" s="16">
        <f>E18+E19</f>
        <v>6353.52</v>
      </c>
      <c r="F17" s="16">
        <f>F18+F19</f>
        <v>6585.56</v>
      </c>
      <c r="G17" s="16">
        <f>G18+G19</f>
        <v>6469.17</v>
      </c>
      <c r="H17" s="16">
        <f>H18+H19</f>
        <v>6748.17</v>
      </c>
    </row>
    <row r="18" spans="1:8" s="3" customFormat="1" ht="15.45" customHeight="1">
      <c r="A18" s="11" t="s">
        <v>17</v>
      </c>
      <c r="B18" s="2">
        <v>14</v>
      </c>
      <c r="C18" s="2" t="s">
        <v>5</v>
      </c>
      <c r="D18" s="16">
        <v>6179.31</v>
      </c>
      <c r="E18" s="18">
        <v>6353.52</v>
      </c>
      <c r="F18" s="18">
        <v>6585.56</v>
      </c>
      <c r="G18" s="22">
        <v>6469.17</v>
      </c>
      <c r="H18" s="22">
        <v>6748.17</v>
      </c>
    </row>
    <row r="19" spans="1:8" s="3" customFormat="1" ht="15.45" customHeight="1">
      <c r="A19" s="11" t="s">
        <v>18</v>
      </c>
      <c r="B19" s="2">
        <v>15</v>
      </c>
      <c r="C19" s="2" t="s">
        <v>5</v>
      </c>
      <c r="D19" s="16"/>
      <c r="E19" s="18"/>
      <c r="F19" s="18"/>
      <c r="G19" s="18"/>
      <c r="H19" s="18"/>
    </row>
    <row r="20" spans="1:8" s="3" customFormat="1" ht="15.45" customHeight="1">
      <c r="A20" s="11" t="s">
        <v>19</v>
      </c>
      <c r="B20" s="2">
        <v>16</v>
      </c>
      <c r="C20" s="2" t="s">
        <v>5</v>
      </c>
      <c r="D20" s="16"/>
      <c r="E20" s="18">
        <v>0.06</v>
      </c>
      <c r="F20" s="18">
        <v>0.47</v>
      </c>
      <c r="G20" s="18">
        <v>2.17</v>
      </c>
      <c r="H20" s="18"/>
    </row>
    <row r="21" spans="1:8" s="3" customFormat="1" ht="15.45" customHeight="1">
      <c r="A21" s="11" t="s">
        <v>20</v>
      </c>
      <c r="B21" s="2">
        <v>17</v>
      </c>
      <c r="C21" s="2" t="s">
        <v>5</v>
      </c>
      <c r="D21" s="16">
        <v>2185.58</v>
      </c>
      <c r="E21" s="18">
        <v>2328.13</v>
      </c>
      <c r="F21" s="18">
        <v>2496.1</v>
      </c>
      <c r="G21" s="18">
        <v>2471.79</v>
      </c>
      <c r="H21" s="18">
        <v>2684.2</v>
      </c>
    </row>
    <row r="22" spans="1:8" s="3" customFormat="1" ht="15.45" customHeight="1">
      <c r="A22" s="11" t="s">
        <v>21</v>
      </c>
      <c r="B22" s="2">
        <v>18</v>
      </c>
      <c r="C22" s="2" t="s">
        <v>5</v>
      </c>
      <c r="D22" s="16"/>
      <c r="E22" s="18"/>
      <c r="F22" s="18"/>
      <c r="G22" s="18"/>
      <c r="H22" s="18"/>
    </row>
    <row r="23" spans="1:8" s="3" customFormat="1" ht="15.45" customHeight="1">
      <c r="A23" s="11" t="s">
        <v>22</v>
      </c>
      <c r="B23" s="2">
        <v>19</v>
      </c>
      <c r="C23" s="2" t="s">
        <v>5</v>
      </c>
      <c r="D23" s="16"/>
      <c r="E23" s="18"/>
      <c r="F23" s="18"/>
      <c r="G23" s="18"/>
      <c r="H23" s="18"/>
    </row>
    <row r="24" spans="1:8" s="3" customFormat="1" ht="15.45" customHeight="1">
      <c r="A24" s="11" t="s">
        <v>23</v>
      </c>
      <c r="B24" s="2">
        <v>20</v>
      </c>
      <c r="C24" s="2" t="s">
        <v>61</v>
      </c>
      <c r="D24" s="16">
        <f>D13-D16</f>
        <v>-3809.8399999999992</v>
      </c>
      <c r="E24" s="16">
        <f>E13-E16</f>
        <v>-3618.2000000000007</v>
      </c>
      <c r="F24" s="16">
        <f>F13-F16</f>
        <v>-2913.0100000000011</v>
      </c>
      <c r="G24" s="16">
        <f>G13-G16</f>
        <v>-2560.8700000000008</v>
      </c>
      <c r="H24" s="16">
        <f>H13-H16</f>
        <v>-3091.829999999999</v>
      </c>
    </row>
    <row r="25" spans="1:8" s="3" customFormat="1" ht="15.45" customHeight="1">
      <c r="A25" s="12" t="s">
        <v>24</v>
      </c>
      <c r="B25" s="2">
        <v>21</v>
      </c>
      <c r="C25" s="2"/>
      <c r="D25" s="16"/>
      <c r="E25" s="18"/>
      <c r="F25" s="18"/>
      <c r="G25" s="18"/>
      <c r="H25" s="18"/>
    </row>
    <row r="26" spans="1:8" s="3" customFormat="1" ht="15.45" customHeight="1">
      <c r="A26" s="12" t="s">
        <v>25</v>
      </c>
      <c r="B26" s="2">
        <v>22</v>
      </c>
      <c r="C26" s="2" t="s">
        <v>62</v>
      </c>
      <c r="D26" s="21">
        <v>19643</v>
      </c>
      <c r="E26" s="21">
        <v>23969</v>
      </c>
      <c r="F26" s="21">
        <v>23514.75</v>
      </c>
      <c r="G26" s="21">
        <v>23240.522700000001</v>
      </c>
      <c r="H26" s="21">
        <v>20880.096300000001</v>
      </c>
    </row>
    <row r="27" spans="1:8" s="3" customFormat="1" ht="15.45" customHeight="1">
      <c r="A27" s="12" t="s">
        <v>26</v>
      </c>
      <c r="B27" s="2" t="s">
        <v>59</v>
      </c>
      <c r="C27" s="2" t="s">
        <v>62</v>
      </c>
      <c r="D27" s="21">
        <v>14162</v>
      </c>
      <c r="E27" s="21">
        <v>16970</v>
      </c>
      <c r="F27" s="21">
        <v>17091</v>
      </c>
      <c r="G27" s="21">
        <v>17243.074700000001</v>
      </c>
      <c r="H27" s="21">
        <v>15334.3588</v>
      </c>
    </row>
    <row r="28" spans="1:8" s="3" customFormat="1" ht="15.45" customHeight="1">
      <c r="A28" s="12" t="s">
        <v>27</v>
      </c>
      <c r="B28" s="2">
        <v>24</v>
      </c>
      <c r="C28" s="2" t="s">
        <v>62</v>
      </c>
      <c r="D28" s="21">
        <v>14162</v>
      </c>
      <c r="E28" s="21">
        <v>16970</v>
      </c>
      <c r="F28" s="21">
        <v>17091</v>
      </c>
      <c r="G28" s="21">
        <v>17243.074700000001</v>
      </c>
      <c r="H28" s="21">
        <v>15334.3588</v>
      </c>
    </row>
    <row r="29" spans="1:8" s="3" customFormat="1" ht="15.45" customHeight="1">
      <c r="A29" s="12" t="s">
        <v>28</v>
      </c>
      <c r="B29" s="2">
        <v>25</v>
      </c>
      <c r="C29" s="2" t="s">
        <v>62</v>
      </c>
      <c r="D29" s="16"/>
      <c r="E29" s="18"/>
      <c r="F29" s="18"/>
      <c r="G29" s="18"/>
      <c r="H29" s="18"/>
    </row>
    <row r="30" spans="1:8" s="3" customFormat="1" ht="15.45" customHeight="1">
      <c r="A30" s="12" t="s">
        <v>29</v>
      </c>
      <c r="B30" s="2">
        <v>26</v>
      </c>
      <c r="C30" s="2" t="s">
        <v>62</v>
      </c>
      <c r="D30" s="16"/>
      <c r="E30" s="18"/>
      <c r="F30" s="18"/>
      <c r="G30" s="18"/>
      <c r="H30" s="18"/>
    </row>
    <row r="31" spans="1:8" s="3" customFormat="1" ht="15.45" customHeight="1">
      <c r="A31" s="12" t="s">
        <v>30</v>
      </c>
      <c r="B31" s="2">
        <v>27</v>
      </c>
      <c r="C31" s="2" t="s">
        <v>63</v>
      </c>
      <c r="D31" s="16"/>
      <c r="E31" s="18"/>
      <c r="F31" s="18"/>
      <c r="G31" s="18"/>
      <c r="H31" s="18"/>
    </row>
    <row r="32" spans="1:8" s="3" customFormat="1" ht="15.45" customHeight="1">
      <c r="A32" s="12" t="s">
        <v>31</v>
      </c>
      <c r="B32" s="2">
        <v>28</v>
      </c>
      <c r="C32" s="2" t="s">
        <v>62</v>
      </c>
      <c r="D32" s="16"/>
      <c r="E32" s="18"/>
      <c r="F32" s="18"/>
      <c r="G32" s="18"/>
      <c r="H32" s="18"/>
    </row>
    <row r="33" spans="1:8" s="3" customFormat="1" ht="15.45" customHeight="1">
      <c r="A33" s="12" t="s">
        <v>46</v>
      </c>
      <c r="B33" s="2">
        <v>29</v>
      </c>
      <c r="C33" s="2" t="s">
        <v>5</v>
      </c>
      <c r="D33" s="16">
        <v>2650.39</v>
      </c>
      <c r="E33" s="18">
        <v>3158.35</v>
      </c>
      <c r="F33" s="18">
        <v>3150.91</v>
      </c>
      <c r="G33" s="18">
        <v>3200.71</v>
      </c>
      <c r="H33" s="18">
        <v>2850</v>
      </c>
    </row>
    <row r="34" spans="1:8" s="3" customFormat="1" ht="15.45" customHeight="1">
      <c r="A34" s="12" t="s">
        <v>32</v>
      </c>
      <c r="B34" s="2">
        <v>30</v>
      </c>
      <c r="C34" s="2" t="s">
        <v>5</v>
      </c>
      <c r="D34" s="16">
        <v>2650.39</v>
      </c>
      <c r="E34" s="18">
        <v>3158.35</v>
      </c>
      <c r="F34" s="18">
        <v>3150.91</v>
      </c>
      <c r="G34" s="18">
        <v>3200.71</v>
      </c>
      <c r="H34" s="18">
        <v>2850</v>
      </c>
    </row>
    <row r="35" spans="1:8" s="3" customFormat="1" ht="15.45" customHeight="1">
      <c r="A35" s="12" t="s">
        <v>33</v>
      </c>
      <c r="B35" s="2">
        <v>31</v>
      </c>
      <c r="C35" s="2" t="s">
        <v>5</v>
      </c>
      <c r="D35" s="16"/>
      <c r="E35" s="18"/>
      <c r="F35" s="18"/>
      <c r="G35" s="18"/>
      <c r="H35" s="18"/>
    </row>
    <row r="36" spans="1:8" s="3" customFormat="1" ht="15.45" customHeight="1">
      <c r="A36" s="12" t="s">
        <v>34</v>
      </c>
      <c r="B36" s="2">
        <v>32</v>
      </c>
      <c r="C36" s="2" t="s">
        <v>64</v>
      </c>
      <c r="D36" s="16">
        <v>5481</v>
      </c>
      <c r="E36" s="18">
        <v>6999</v>
      </c>
      <c r="F36" s="18">
        <v>6423.75</v>
      </c>
      <c r="G36" s="18">
        <v>5997.4480000000003</v>
      </c>
      <c r="H36" s="18">
        <v>5545.7375000000002</v>
      </c>
    </row>
    <row r="37" spans="1:8" s="3" customFormat="1" ht="15.45" customHeight="1">
      <c r="A37" s="12" t="s">
        <v>35</v>
      </c>
      <c r="B37" s="2" t="s">
        <v>47</v>
      </c>
      <c r="C37" s="2"/>
      <c r="D37" s="16">
        <f>(D26-D36)/D26</f>
        <v>0.72096930204143972</v>
      </c>
      <c r="E37" s="16">
        <f>(E26-E36)/E26</f>
        <v>0.70799783053110266</v>
      </c>
      <c r="F37" s="16">
        <f>(F26-F36)/F26</f>
        <v>0.7268203999617262</v>
      </c>
      <c r="G37" s="16">
        <f>(G26-G36)/G26</f>
        <v>0.74194005541880514</v>
      </c>
      <c r="H37" s="16">
        <f>(H26-H36)/H26</f>
        <v>0.73440076998112314</v>
      </c>
    </row>
    <row r="38" spans="1:8" s="3" customFormat="1" ht="15.45" customHeight="1">
      <c r="A38" s="12" t="s">
        <v>36</v>
      </c>
      <c r="B38" s="2">
        <v>34</v>
      </c>
      <c r="C38" s="2" t="s">
        <v>58</v>
      </c>
      <c r="D38" s="19">
        <v>0.187</v>
      </c>
      <c r="E38" s="20">
        <v>0.186</v>
      </c>
      <c r="F38" s="20">
        <v>0.184</v>
      </c>
      <c r="G38" s="20">
        <v>0.185</v>
      </c>
      <c r="H38" s="20">
        <v>0.185</v>
      </c>
    </row>
    <row r="39" spans="1:8" s="3" customFormat="1" ht="15.45" customHeight="1">
      <c r="A39" s="12" t="s">
        <v>37</v>
      </c>
      <c r="B39" s="2" t="s">
        <v>60</v>
      </c>
      <c r="C39" s="2" t="s">
        <v>38</v>
      </c>
      <c r="D39" s="14">
        <f>D40+D44</f>
        <v>1202</v>
      </c>
      <c r="E39" s="14">
        <f>E40+E44</f>
        <v>1189</v>
      </c>
      <c r="F39" s="14">
        <f>F40+F44</f>
        <v>1196</v>
      </c>
      <c r="G39" s="14">
        <f>G40+G44</f>
        <v>1156</v>
      </c>
      <c r="H39" s="14">
        <f>H40+H44</f>
        <v>1132</v>
      </c>
    </row>
    <row r="40" spans="1:8" s="3" customFormat="1" ht="15.45" customHeight="1">
      <c r="A40" s="12" t="s">
        <v>39</v>
      </c>
      <c r="B40" s="2">
        <v>36</v>
      </c>
      <c r="C40" s="2" t="s">
        <v>38</v>
      </c>
      <c r="D40" s="14">
        <f>D41+D42+D43</f>
        <v>759</v>
      </c>
      <c r="E40" s="14">
        <f>E41+E42+E43</f>
        <v>740</v>
      </c>
      <c r="F40" s="14">
        <f>F41+F42+F43</f>
        <v>746</v>
      </c>
      <c r="G40" s="14">
        <f>G41+G42+G43</f>
        <v>705</v>
      </c>
      <c r="H40" s="14">
        <f>H41+H42+H43</f>
        <v>685</v>
      </c>
    </row>
    <row r="41" spans="1:8" s="3" customFormat="1" ht="15.45" customHeight="1">
      <c r="A41" s="12" t="s">
        <v>40</v>
      </c>
      <c r="B41" s="2">
        <v>37</v>
      </c>
      <c r="C41" s="2" t="s">
        <v>38</v>
      </c>
      <c r="D41" s="14">
        <v>614</v>
      </c>
      <c r="E41" s="15">
        <v>597</v>
      </c>
      <c r="F41" s="15">
        <v>603</v>
      </c>
      <c r="G41" s="15">
        <v>562</v>
      </c>
      <c r="H41" s="15">
        <v>542</v>
      </c>
    </row>
    <row r="42" spans="1:8" s="3" customFormat="1" ht="15.45" customHeight="1">
      <c r="A42" s="12" t="s">
        <v>41</v>
      </c>
      <c r="B42" s="2">
        <v>38</v>
      </c>
      <c r="C42" s="2" t="s">
        <v>38</v>
      </c>
      <c r="D42" s="14">
        <v>145</v>
      </c>
      <c r="E42" s="15">
        <v>143</v>
      </c>
      <c r="F42" s="15">
        <v>143</v>
      </c>
      <c r="G42" s="15">
        <v>143</v>
      </c>
      <c r="H42" s="15">
        <v>143</v>
      </c>
    </row>
    <row r="43" spans="1:8" s="3" customFormat="1" ht="15.45" customHeight="1">
      <c r="A43" s="12" t="s">
        <v>42</v>
      </c>
      <c r="B43" s="2">
        <v>39</v>
      </c>
      <c r="C43" s="2" t="s">
        <v>38</v>
      </c>
      <c r="D43" s="14"/>
      <c r="E43" s="15"/>
      <c r="F43" s="15"/>
      <c r="G43" s="15"/>
      <c r="H43" s="15"/>
    </row>
    <row r="44" spans="1:8" s="3" customFormat="1" ht="15.45" customHeight="1">
      <c r="A44" s="12" t="s">
        <v>43</v>
      </c>
      <c r="B44" s="2">
        <v>40</v>
      </c>
      <c r="C44" s="2" t="s">
        <v>38</v>
      </c>
      <c r="D44" s="14">
        <v>443</v>
      </c>
      <c r="E44" s="15">
        <v>449</v>
      </c>
      <c r="F44" s="15">
        <v>450</v>
      </c>
      <c r="G44" s="15">
        <v>451</v>
      </c>
      <c r="H44" s="15">
        <v>447</v>
      </c>
    </row>
    <row r="45" spans="1:8" s="3" customFormat="1" ht="12">
      <c r="A45" s="23" t="s">
        <v>44</v>
      </c>
      <c r="B45" s="23"/>
      <c r="C45" s="23"/>
      <c r="D45" s="23"/>
      <c r="E45" s="13"/>
      <c r="F45" s="13"/>
      <c r="G45" s="13"/>
      <c r="H45" s="13"/>
    </row>
  </sheetData>
  <mergeCells count="2">
    <mergeCell ref="A45:D45"/>
    <mergeCell ref="A2:H2"/>
  </mergeCells>
  <phoneticPr fontId="4" type="noConversion"/>
  <printOptions horizontalCentered="1" verticalCentered="1"/>
  <pageMargins left="0.75138888888888899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经营者基本情况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sxg</cp:lastModifiedBy>
  <cp:lastPrinted>2017-09-05T08:22:16Z</cp:lastPrinted>
  <dcterms:created xsi:type="dcterms:W3CDTF">2017-08-22T00:22:00Z</dcterms:created>
  <dcterms:modified xsi:type="dcterms:W3CDTF">2017-09-09T08:41:10Z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